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1985" activeTab="0"/>
  </bookViews>
  <sheets>
    <sheet name="Портфель кредитів" sheetId="1" r:id="rId1"/>
    <sheet name="Група активу" sheetId="2" r:id="rId2"/>
  </sheets>
  <definedNames/>
  <calcPr fullCalcOnLoad="1"/>
</workbook>
</file>

<file path=xl/sharedStrings.xml><?xml version="1.0" encoding="utf-8"?>
<sst xmlns="http://schemas.openxmlformats.org/spreadsheetml/2006/main" count="288" uniqueCount="209">
  <si>
    <t>1. Інформація про кредит (згідно з договором)</t>
  </si>
  <si>
    <t>2. Залишок заборгованості</t>
  </si>
  <si>
    <t>3. Комплектність кредитної справи (за результатами інвентаризації)</t>
  </si>
  <si>
    <t>4. Платіжна історія</t>
  </si>
  <si>
    <t>Назва банку</t>
  </si>
  <si>
    <t>МФО банку</t>
  </si>
  <si>
    <t>Номер кредитного договору</t>
  </si>
  <si>
    <t>Дата отримання кредиту</t>
  </si>
  <si>
    <t>Дата погашення кредиту</t>
  </si>
  <si>
    <t>Валюта кредиту</t>
  </si>
  <si>
    <t>Сума видачі</t>
  </si>
  <si>
    <t>Ставка відсотків</t>
  </si>
  <si>
    <t>Ставка комісій</t>
  </si>
  <si>
    <t xml:space="preserve">Тип кредитного продукту </t>
  </si>
  <si>
    <t>Цільове призначення кредиту</t>
  </si>
  <si>
    <t>Регіон видачі (область)</t>
  </si>
  <si>
    <t>Кредит у заставі НБУ (так / ні)</t>
  </si>
  <si>
    <t>Залишок по тілу кредиту, грн</t>
  </si>
  <si>
    <t>Залишок по комісіям, грн</t>
  </si>
  <si>
    <t>Залишок по пеням і штрафам, грн</t>
  </si>
  <si>
    <t xml:space="preserve">Залишок заборгованості у валюті кредиту </t>
  </si>
  <si>
    <t>Наявність оригіналу кредитного договору (з усіма додатками)</t>
  </si>
  <si>
    <t>Наявність оригіналу договору застави (з усіма додатками)</t>
  </si>
  <si>
    <t>Наявність оригіналу договору поруки (з усіма додатками)</t>
  </si>
  <si>
    <t>Наявність згоди подружжя на отримання кредиту</t>
  </si>
  <si>
    <t>Наявність оригіналу заяви на отримання кредиту</t>
  </si>
  <si>
    <t>Дата останнього платежу</t>
  </si>
  <si>
    <t>Сума останнього платежу, грн</t>
  </si>
  <si>
    <t>Кількість днів прострочки</t>
  </si>
  <si>
    <t>Стадія претензійно-судової роботи: 1 - не було подачі в суд; 2- справа в суді; 3 - є позитивне судове рішення; 4 - справа у виконавчій службі</t>
  </si>
  <si>
    <t>Дата закінчення строку позовної давності</t>
  </si>
  <si>
    <t xml:space="preserve">Робота з позичальником внутрішньою колекторською службою </t>
  </si>
  <si>
    <t>Робота з позичальником зовнішньою колекторською службою</t>
  </si>
  <si>
    <t>Наявність застави                     (так/ні)</t>
  </si>
  <si>
    <t>Номер договору застави</t>
  </si>
  <si>
    <t>Тип застави</t>
  </si>
  <si>
    <t>Вартість застави на момент видачі кредиту</t>
  </si>
  <si>
    <t>Остання оцінка вартості</t>
  </si>
  <si>
    <t>Дата проведення останньої оцінки вартості</t>
  </si>
  <si>
    <t>Дата останньої перевірки предмета застави</t>
  </si>
  <si>
    <t>Застава реалізована (так/ні)</t>
  </si>
  <si>
    <t>Заставу прийнято на баланс банку (так/ні)</t>
  </si>
  <si>
    <t xml:space="preserve">Наявність дозволу позичальника на розкриття інформації </t>
  </si>
  <si>
    <t>Смерть боржника (так / ні)</t>
  </si>
  <si>
    <t>Ознаки шахрайства по кредиту 
(так / ні)</t>
  </si>
  <si>
    <t>Відкрите кримінальне провадження 
(так / ні)</t>
  </si>
  <si>
    <t>Наявність поручителя
(так / ні)</t>
  </si>
  <si>
    <t>Реструктуризація кредиту
(так / ні)</t>
  </si>
  <si>
    <t>Списання частини заборгованості
(так / ні)</t>
  </si>
  <si>
    <t>Інша інформація та примітки</t>
  </si>
  <si>
    <t>***</t>
  </si>
  <si>
    <t>1.1.</t>
  </si>
  <si>
    <t>1.2.</t>
  </si>
  <si>
    <t>1.5.</t>
  </si>
  <si>
    <t>1.6.</t>
  </si>
  <si>
    <t>1.7.</t>
  </si>
  <si>
    <t>1.8.</t>
  </si>
  <si>
    <t>1.9.</t>
  </si>
  <si>
    <t>1.10.</t>
  </si>
  <si>
    <t>1.11.</t>
  </si>
  <si>
    <t>1.12.</t>
  </si>
  <si>
    <t>1.13.</t>
  </si>
  <si>
    <t>1.14.</t>
  </si>
  <si>
    <t>2.1.</t>
  </si>
  <si>
    <t>2.2.</t>
  </si>
  <si>
    <t>2.3.</t>
  </si>
  <si>
    <t>2.4.</t>
  </si>
  <si>
    <t>2.5.</t>
  </si>
  <si>
    <t>2.6.</t>
  </si>
  <si>
    <t>3.1.</t>
  </si>
  <si>
    <t>3.2.</t>
  </si>
  <si>
    <t>3.3.</t>
  </si>
  <si>
    <t>3.4.</t>
  </si>
  <si>
    <t>3.5.</t>
  </si>
  <si>
    <t>4.1.</t>
  </si>
  <si>
    <t>4.2.</t>
  </si>
  <si>
    <t>4.4.</t>
  </si>
  <si>
    <t>4.5.</t>
  </si>
  <si>
    <t>4.6.</t>
  </si>
  <si>
    <t>6.1.</t>
  </si>
  <si>
    <t>6.2.</t>
  </si>
  <si>
    <t>6.3.</t>
  </si>
  <si>
    <t>6.4.</t>
  </si>
  <si>
    <t>10.1.</t>
  </si>
  <si>
    <t>10.2.</t>
  </si>
  <si>
    <t>10.3.</t>
  </si>
  <si>
    <t>10.4.</t>
  </si>
  <si>
    <t>10.5.</t>
  </si>
  <si>
    <t>10.6.</t>
  </si>
  <si>
    <t>10.7.</t>
  </si>
  <si>
    <t>10.8.</t>
  </si>
  <si>
    <t>Contract ID                     (в АБС)</t>
  </si>
  <si>
    <t>Група (баланс / небаланс)</t>
  </si>
  <si>
    <t xml:space="preserve">Загальний залишок заборгованості (без пені), грн </t>
  </si>
  <si>
    <t>Місце видачі -зона АТО або Крим</t>
  </si>
  <si>
    <t>4.3.</t>
  </si>
  <si>
    <t>4.7.</t>
  </si>
  <si>
    <t>4.8.</t>
  </si>
  <si>
    <t>4.9.</t>
  </si>
  <si>
    <t>4.10.</t>
  </si>
  <si>
    <t>4.11.</t>
  </si>
  <si>
    <t>1.15.</t>
  </si>
  <si>
    <t>1.16.</t>
  </si>
  <si>
    <t>Вид застави (іпотека, авто, беззаставні, інше)</t>
  </si>
  <si>
    <t>8.1</t>
  </si>
  <si>
    <t>8.2</t>
  </si>
  <si>
    <t>8.3</t>
  </si>
  <si>
    <t>8.4</t>
  </si>
  <si>
    <t>8.5</t>
  </si>
  <si>
    <t>8.6</t>
  </si>
  <si>
    <t>8.7</t>
  </si>
  <si>
    <t>8.8</t>
  </si>
  <si>
    <t>8.9</t>
  </si>
  <si>
    <t>8.10</t>
  </si>
  <si>
    <t>8.11</t>
  </si>
  <si>
    <t>Короткий опис застави (без ідентифікуючої боржника інформації)</t>
  </si>
  <si>
    <t>5. Претензійно-судова робота та робота з примусового стягнення заборгованості</t>
  </si>
  <si>
    <t>6. Інформація про заставу</t>
  </si>
  <si>
    <t>7. Інша інформація</t>
  </si>
  <si>
    <t>Сума платежів отриманих від боржника за І квартал 2018</t>
  </si>
  <si>
    <t>Сума платежів отриманих від боржника за ІІ квартал 2018</t>
  </si>
  <si>
    <t>Сума платежів отриманих від боржника за ІІІ квартал 2018</t>
  </si>
  <si>
    <t>Сума платежів отриманих від боржника за ІV квартал 2018</t>
  </si>
  <si>
    <t>Категорія активу</t>
  </si>
  <si>
    <t>Група активу (1, 2, 3, 4)</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</si>
  <si>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</si>
  <si>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</si>
  <si>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t>
  </si>
  <si>
    <t xml:space="preserve">- право звернення до державних органів, установ та організацій всіх форм власності в межах прав та повноважень власника майнових прав (прав вимоги);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</si>
  <si>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</si>
  <si>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 xml:space="preserve">- права кредитора за майновими правами (правами вимоги),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</si>
  <si>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набути у власність гроші та/або майно на підставах, що пов’язані із здійсненням банком кредитних операцій, укладенням відповідних договорів та фактичною видачею грошових коштів;  </t>
  </si>
  <si>
    <t>- право отримання грошових коштів/відшкодування внаслідок порушення вимог закону при здійсненні господарської діяльності, вчинення кримінальних правопорушень;</t>
  </si>
  <si>
    <t>- інші права, що пов’язані або випливають із майнових прав (прав вимоги).</t>
  </si>
  <si>
    <t>3. Предмет продажу для активу, віднесеного до підгрупи ІІІп,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</si>
  <si>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та\або на інших підставах; </t>
  </si>
  <si>
    <t xml:space="preserve">- право оскаржувати припинення прав вимоги, в тому числі право оскаржувати в судовому порядку припинення (відсутність) прав вимоги; </t>
  </si>
  <si>
    <t xml:space="preserve">- права кредитора за правами вимоги, які виникнуть в майбутньому у разі скасування рішень про їх припинення або зміну; </t>
  </si>
  <si>
    <t>- право отримання грошових коштів/відшкодування за наслідками порушення вимог закону при здійсненні господарської діяльності, вчинення кримінальних правопорушень;</t>
  </si>
  <si>
    <t xml:space="preserve">- право отримання грошових коштів/відшкодування за наслідками зміни або розірвання укладених договорів; </t>
  </si>
  <si>
    <t xml:space="preserve">      - інші права, що пов’язані або випливають із прав вимоги.</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</si>
  <si>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</si>
  <si>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</si>
  <si>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 xml:space="preserve">- права кредитора за правами вимоги, які виникнуть в майбутньому у разі скасування рішень про їх недійсність або зміну; </t>
  </si>
  <si>
    <t>- право отримання грошових коштів/відшкодування за наслідками недійсності/нікчемності укладених договорів;</t>
  </si>
  <si>
    <t xml:space="preserve">      - інші права, що пов’язані або випливають із прав вимоги. </t>
  </si>
  <si>
    <t>Сума платежів отриманих від боржника за І квартал 2019</t>
  </si>
  <si>
    <t>Сума платежів отриманих від боржника за ІІ квартал 2019</t>
  </si>
  <si>
    <t>Сума платежів отриманих від боржника за ІІІ квартал 2019</t>
  </si>
  <si>
    <t>Сума платежів отриманих від боржника за ІV квартал 2019</t>
  </si>
  <si>
    <t>4.12.</t>
  </si>
  <si>
    <t>4.15.</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</si>
  <si>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</si>
  <si>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</si>
  <si>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Баланс</t>
  </si>
  <si>
    <t>1</t>
  </si>
  <si>
    <t>АТ"БАНК"ФІНАНСИ ТА КРЕДИТ"</t>
  </si>
  <si>
    <t>баланс</t>
  </si>
  <si>
    <t>02-08-Ип/46</t>
  </si>
  <si>
    <t>30-765/07-А</t>
  </si>
  <si>
    <t>119-пк-2008</t>
  </si>
  <si>
    <t>20.502/195</t>
  </si>
  <si>
    <t>щомісячний платіж 132,35 грн</t>
  </si>
  <si>
    <t>одноразова комісійна винагорода - 1,5% від суми кредиту</t>
  </si>
  <si>
    <t>одноразова комісійна винагорода -2% від суми кредиту</t>
  </si>
  <si>
    <t>щомісячний платіж 262,50 грн</t>
  </si>
  <si>
    <t>202 ФО Іпотека</t>
  </si>
  <si>
    <t>Споживчі цілі</t>
  </si>
  <si>
    <t>Вінницька обл.</t>
  </si>
  <si>
    <t>ні</t>
  </si>
  <si>
    <t>КФО.Автокредит</t>
  </si>
  <si>
    <t>Для придбання автомобіля LEXUS RX 350, 2007 року випуску</t>
  </si>
  <si>
    <t>Київська обл.</t>
  </si>
  <si>
    <t>КФО. "Авто-Преміум"</t>
  </si>
  <si>
    <t>Для придбання автомобіля Renault Megane, 2007 року випуску</t>
  </si>
  <si>
    <t>Дніпропетровська обл.</t>
  </si>
  <si>
    <t>КФО. Споживчі цілі</t>
  </si>
  <si>
    <t>Західне РУ</t>
  </si>
  <si>
    <t>так</t>
  </si>
  <si>
    <t>Сума платежів отриманих від боржника за І квартал 2020</t>
  </si>
  <si>
    <t>Сума платежів отриманих від боржника за ІІ квартал 2020</t>
  </si>
  <si>
    <t>Сума платежів отриманих від боржника за ІІІ квартал 2020</t>
  </si>
  <si>
    <t>Сума платежів отриманих від боржника за ІV квартал 2020</t>
  </si>
  <si>
    <t>Сума платежів отриманих від боржника за І квартал 2021</t>
  </si>
  <si>
    <t>Сума платежів отриманих від боржника за ІІ квартал 2021</t>
  </si>
  <si>
    <t>4.16.</t>
  </si>
  <si>
    <t>4.17.</t>
  </si>
  <si>
    <t>4.13</t>
  </si>
  <si>
    <t>4.14</t>
  </si>
  <si>
    <t xml:space="preserve">11.11.2017
</t>
  </si>
  <si>
    <t>реєстровий №66</t>
  </si>
  <si>
    <t>іпотека</t>
  </si>
  <si>
    <t>Земельна ділянка (житлового призначення)</t>
  </si>
  <si>
    <t>02-08-Ип/46-П</t>
  </si>
  <si>
    <t>фінансова порука</t>
  </si>
  <si>
    <t xml:space="preserve">Порука UAH </t>
  </si>
  <si>
    <t>реєстраційний № 2392</t>
  </si>
  <si>
    <t>авто</t>
  </si>
  <si>
    <t>Легкові авто (I.90201.9500)</t>
  </si>
  <si>
    <t>беззаставний</t>
  </si>
  <si>
    <t>Земельна ділянка площею 0,0951 га, цільове призначення: для будівництва та обслуговування жилого будинку та господарських будівель, що розташована за адресою: Вінницька обл., Вінницький район, смт. Стрижавка, вулиця 9-го Травня</t>
  </si>
  <si>
    <t>Автомобіль марки LEXUS, модель RX 350, тип - легковий універсал, 2007 р/в, колір чорний</t>
  </si>
  <si>
    <t>20.502/195-1</t>
  </si>
  <si>
    <t>н/д</t>
  </si>
  <si>
    <t xml:space="preserve">дані відсутні   </t>
  </si>
  <si>
    <t>дані відсутні</t>
  </si>
  <si>
    <t>згідно умов кредитного договору</t>
  </si>
  <si>
    <t>Сума платежів отриманих від боржника за ІІІ квартал 2021</t>
  </si>
  <si>
    <r>
      <t>Залишок по відсотках/</t>
    </r>
    <r>
      <rPr>
        <b/>
        <u val="single"/>
        <sz val="10"/>
        <rFont val="Calibri"/>
        <family val="2"/>
      </rPr>
      <t>інші доходи (пеня за рішенням суду)</t>
    </r>
    <r>
      <rPr>
        <sz val="10"/>
        <rFont val="Calibri"/>
        <family val="2"/>
      </rPr>
      <t>, грн</t>
    </r>
  </si>
</sst>
</file>

<file path=xl/styles.xml><?xml version="1.0" encoding="utf-8"?>
<styleSheet xmlns="http://schemas.openxmlformats.org/spreadsheetml/2006/main">
  <numFmts count="1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2">
    <font>
      <sz val="11"/>
      <color theme="1"/>
      <name val="Calibri"/>
      <family val="2"/>
    </font>
    <font>
      <sz val="11"/>
      <color indexed="8"/>
      <name val="Calibri"/>
      <family val="2"/>
    </font>
    <font>
      <sz val="9"/>
      <name val="Times New Roman"/>
      <family val="1"/>
    </font>
    <font>
      <sz val="10"/>
      <name val="Arial"/>
      <family val="2"/>
    </font>
    <font>
      <sz val="10"/>
      <name val="Calibri"/>
      <family val="2"/>
    </font>
    <font>
      <b/>
      <u val="single"/>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8"/>
      <name val="Calibri"/>
      <family val="2"/>
    </font>
    <font>
      <b/>
      <sz val="10"/>
      <color indexed="8"/>
      <name val="Times New Roman"/>
      <family val="1"/>
    </font>
    <font>
      <sz val="10"/>
      <color indexed="8"/>
      <name val="Times New Roman"/>
      <family val="1"/>
    </font>
    <font>
      <sz val="9"/>
      <color indexed="8"/>
      <name val="Times New Roman"/>
      <family val="1"/>
    </font>
    <font>
      <sz val="9"/>
      <color indexed="8"/>
      <name val="Calibri"/>
      <family val="2"/>
    </font>
    <font>
      <b/>
      <sz val="9"/>
      <color indexed="8"/>
      <name val="Times New Roman"/>
      <family val="1"/>
    </font>
    <font>
      <b/>
      <sz val="1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theme="1"/>
      <name val="Times New Roman"/>
      <family val="1"/>
    </font>
    <font>
      <sz val="10"/>
      <color theme="1"/>
      <name val="Times New Roman"/>
      <family val="1"/>
    </font>
    <font>
      <sz val="9"/>
      <color theme="1"/>
      <name val="Times New Roman"/>
      <family val="1"/>
    </font>
    <font>
      <sz val="9"/>
      <color rgb="FF000000"/>
      <name val="Times New Roman"/>
      <family val="1"/>
    </font>
    <font>
      <sz val="9"/>
      <color theme="1"/>
      <name val="Calibri"/>
      <family val="2"/>
    </font>
    <font>
      <b/>
      <sz val="9"/>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bottom style="thin"/>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9" fontId="0" fillId="0" borderId="0" applyFont="0" applyFill="0" applyBorder="0" applyAlignment="0" applyProtection="0"/>
    <xf numFmtId="0" fontId="32" fillId="2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28" borderId="6"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1" applyNumberFormat="0" applyAlignment="0" applyProtection="0"/>
    <xf numFmtId="0" fontId="3" fillId="0" borderId="0">
      <alignment/>
      <protection/>
    </xf>
    <xf numFmtId="0" fontId="41" fillId="0" borderId="7" applyNumberFormat="0" applyFill="0" applyAlignment="0" applyProtection="0"/>
    <xf numFmtId="0" fontId="42" fillId="31" borderId="0" applyNumberFormat="0" applyBorder="0" applyAlignment="0" applyProtection="0"/>
    <xf numFmtId="0" fontId="0" fillId="32" borderId="8" applyNumberFormat="0" applyFont="0" applyAlignment="0" applyProtection="0"/>
    <xf numFmtId="0" fontId="43" fillId="30" borderId="9"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8">
    <xf numFmtId="0" fontId="0" fillId="0" borderId="0" xfId="0" applyFont="1" applyAlignment="1">
      <alignment/>
    </xf>
    <xf numFmtId="0" fontId="22" fillId="0" borderId="0" xfId="0" applyNumberFormat="1" applyFont="1" applyFill="1" applyAlignment="1">
      <alignment horizontal="center" vertical="center" wrapText="1"/>
    </xf>
    <xf numFmtId="0" fontId="4" fillId="2" borderId="10" xfId="0" applyNumberFormat="1" applyFont="1" applyFill="1" applyBorder="1" applyAlignment="1">
      <alignment horizontal="center" vertical="center" wrapText="1"/>
    </xf>
    <xf numFmtId="4" fontId="4" fillId="2" borderId="10" xfId="0" applyNumberFormat="1" applyFont="1" applyFill="1" applyBorder="1" applyAlignment="1">
      <alignment horizontal="center" vertical="center" wrapText="1"/>
    </xf>
    <xf numFmtId="1" fontId="4" fillId="2" borderId="10" xfId="0" applyNumberFormat="1" applyFont="1" applyFill="1" applyBorder="1" applyAlignment="1">
      <alignment horizontal="center" vertical="center" wrapText="1"/>
    </xf>
    <xf numFmtId="14" fontId="4" fillId="2" borderId="10" xfId="0" applyNumberFormat="1" applyFont="1" applyFill="1" applyBorder="1" applyAlignment="1">
      <alignment horizontal="center" vertical="center" wrapText="1"/>
    </xf>
    <xf numFmtId="0" fontId="4" fillId="0" borderId="0" xfId="0" applyNumberFormat="1" applyFont="1" applyFill="1" applyAlignment="1">
      <alignment horizontal="center" vertical="center" wrapText="1"/>
    </xf>
    <xf numFmtId="49" fontId="23" fillId="4" borderId="11" xfId="0" applyNumberFormat="1"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1" fontId="23" fillId="0" borderId="11" xfId="0" applyNumberFormat="1" applyFont="1" applyFill="1" applyBorder="1" applyAlignment="1">
      <alignment horizontal="center" vertical="center" wrapText="1"/>
    </xf>
    <xf numFmtId="14" fontId="23" fillId="0" borderId="11" xfId="0" applyNumberFormat="1" applyFont="1" applyFill="1" applyBorder="1" applyAlignment="1">
      <alignment horizontal="center" vertical="center" wrapText="1"/>
    </xf>
    <xf numFmtId="49" fontId="22" fillId="0" borderId="0" xfId="0" applyNumberFormat="1" applyFont="1" applyFill="1" applyAlignment="1">
      <alignment horizontal="center" vertical="center" wrapText="1"/>
    </xf>
    <xf numFmtId="0" fontId="46" fillId="0" borderId="0" xfId="0" applyFont="1" applyAlignment="1">
      <alignment horizontal="justify" vertical="center"/>
    </xf>
    <xf numFmtId="0" fontId="47" fillId="0" borderId="0" xfId="0" applyFont="1" applyAlignment="1">
      <alignment horizontal="left" vertical="center" indent="2"/>
    </xf>
    <xf numFmtId="0" fontId="47" fillId="0" borderId="0" xfId="0" applyFont="1" applyAlignment="1">
      <alignment horizontal="justify" vertical="center"/>
    </xf>
    <xf numFmtId="0" fontId="47" fillId="0" borderId="0" xfId="0" applyFont="1" applyAlignment="1">
      <alignment horizontal="justify" vertical="center" wrapText="1"/>
    </xf>
    <xf numFmtId="0" fontId="2" fillId="0" borderId="12" xfId="0" applyFont="1" applyFill="1" applyBorder="1" applyAlignment="1">
      <alignment horizontal="center" vertical="center"/>
    </xf>
    <xf numFmtId="49" fontId="2" fillId="0" borderId="12" xfId="0" applyNumberFormat="1" applyFont="1" applyFill="1" applyBorder="1" applyAlignment="1">
      <alignment horizontal="center" vertical="center"/>
    </xf>
    <xf numFmtId="1" fontId="2" fillId="0" borderId="12" xfId="53" applyNumberFormat="1" applyFont="1" applyFill="1" applyBorder="1" applyAlignment="1">
      <alignment horizontal="center" vertical="center"/>
      <protection/>
    </xf>
    <xf numFmtId="49" fontId="2" fillId="0" borderId="12" xfId="53" applyNumberFormat="1" applyFont="1" applyFill="1" applyBorder="1" applyAlignment="1">
      <alignment horizontal="center" vertical="center" wrapText="1"/>
      <protection/>
    </xf>
    <xf numFmtId="49" fontId="2" fillId="0" borderId="12" xfId="53" applyNumberFormat="1" applyFont="1" applyFill="1" applyBorder="1" applyAlignment="1">
      <alignment horizontal="center" vertical="center"/>
      <protection/>
    </xf>
    <xf numFmtId="49" fontId="2" fillId="0" borderId="12" xfId="53" applyNumberFormat="1" applyFont="1" applyFill="1" applyBorder="1" applyAlignment="1">
      <alignment horizontal="left" vertical="center"/>
      <protection/>
    </xf>
    <xf numFmtId="0" fontId="48" fillId="0" borderId="12" xfId="0" applyFont="1" applyBorder="1" applyAlignment="1">
      <alignment horizontal="center" vertical="center"/>
    </xf>
    <xf numFmtId="0" fontId="48" fillId="0" borderId="12" xfId="0" applyFont="1" applyFill="1" applyBorder="1" applyAlignment="1">
      <alignment horizontal="center" vertical="center"/>
    </xf>
    <xf numFmtId="14" fontId="2" fillId="0" borderId="12"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4" fontId="48" fillId="0" borderId="0" xfId="0" applyNumberFormat="1" applyFont="1" applyFill="1" applyAlignment="1">
      <alignment horizontal="center" vertical="center"/>
    </xf>
    <xf numFmtId="4" fontId="48" fillId="0" borderId="0" xfId="0" applyNumberFormat="1" applyFont="1" applyFill="1" applyAlignment="1">
      <alignment horizontal="center" vertical="center" wrapText="1"/>
    </xf>
    <xf numFmtId="4" fontId="48" fillId="0" borderId="0" xfId="0" applyNumberFormat="1" applyFont="1" applyFill="1" applyBorder="1" applyAlignment="1">
      <alignment horizontal="center" vertical="center"/>
    </xf>
    <xf numFmtId="0" fontId="48" fillId="0" borderId="0" xfId="0" applyFont="1" applyFill="1" applyBorder="1" applyAlignment="1">
      <alignment horizontal="center" vertical="center"/>
    </xf>
    <xf numFmtId="0" fontId="48" fillId="0" borderId="0" xfId="0" applyFont="1" applyFill="1" applyAlignment="1">
      <alignment horizontal="center" vertical="center" wrapText="1"/>
    </xf>
    <xf numFmtId="4" fontId="48" fillId="0" borderId="0" xfId="0" applyNumberFormat="1" applyFont="1"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wrapText="1"/>
    </xf>
    <xf numFmtId="0" fontId="48" fillId="0" borderId="0" xfId="0" applyFont="1" applyFill="1" applyAlignment="1">
      <alignment horizontal="center" vertical="center"/>
    </xf>
    <xf numFmtId="0" fontId="48" fillId="0" borderId="0" xfId="0" applyFont="1" applyFill="1" applyAlignment="1">
      <alignment horizontal="left" vertical="center" wrapText="1"/>
    </xf>
    <xf numFmtId="0" fontId="48" fillId="0" borderId="0" xfId="0" applyFont="1" applyAlignment="1">
      <alignment vertical="center" wrapText="1"/>
    </xf>
    <xf numFmtId="14" fontId="48" fillId="0" borderId="0" xfId="0" applyNumberFormat="1" applyFont="1" applyFill="1" applyAlignment="1">
      <alignment horizontal="center" vertical="center"/>
    </xf>
    <xf numFmtId="14" fontId="2" fillId="0" borderId="0" xfId="0" applyNumberFormat="1" applyFont="1" applyFill="1" applyBorder="1" applyAlignment="1">
      <alignment horizontal="center" vertical="center"/>
    </xf>
    <xf numFmtId="0" fontId="48" fillId="0" borderId="0" xfId="0" applyFont="1" applyFill="1" applyAlignment="1">
      <alignment horizontal="left" vertical="center"/>
    </xf>
    <xf numFmtId="49" fontId="2" fillId="0" borderId="0" xfId="0" applyNumberFormat="1" applyFont="1" applyFill="1" applyAlignment="1">
      <alignment horizontal="center" vertical="center" wrapText="1"/>
    </xf>
    <xf numFmtId="0" fontId="48" fillId="0" borderId="0" xfId="0" applyFont="1" applyAlignment="1">
      <alignment vertical="center"/>
    </xf>
    <xf numFmtId="0" fontId="48" fillId="0" borderId="0" xfId="0" applyFont="1" applyBorder="1" applyAlignment="1">
      <alignment horizontal="left" vertical="center"/>
    </xf>
    <xf numFmtId="0" fontId="48" fillId="0" borderId="0" xfId="0" applyFont="1" applyAlignment="1">
      <alignment/>
    </xf>
    <xf numFmtId="4" fontId="48" fillId="0" borderId="0" xfId="0" applyNumberFormat="1" applyFont="1" applyBorder="1" applyAlignment="1">
      <alignment horizontal="center" vertical="center"/>
    </xf>
    <xf numFmtId="4" fontId="49" fillId="0" borderId="0" xfId="0" applyNumberFormat="1" applyFont="1" applyBorder="1" applyAlignment="1">
      <alignment horizontal="center" vertical="center"/>
    </xf>
    <xf numFmtId="14" fontId="48" fillId="0" borderId="0" xfId="0" applyNumberFormat="1" applyFont="1" applyBorder="1" applyAlignment="1">
      <alignment horizontal="center" vertical="center"/>
    </xf>
    <xf numFmtId="0" fontId="48" fillId="0" borderId="0" xfId="0" applyFont="1" applyFill="1" applyAlignment="1">
      <alignment/>
    </xf>
    <xf numFmtId="4" fontId="48" fillId="0" borderId="0" xfId="0" applyNumberFormat="1" applyFont="1" applyFill="1" applyAlignment="1">
      <alignment vertical="center"/>
    </xf>
    <xf numFmtId="4" fontId="50" fillId="0" borderId="0" xfId="0" applyNumberFormat="1" applyFont="1" applyFill="1" applyAlignment="1">
      <alignment vertical="center"/>
    </xf>
    <xf numFmtId="2" fontId="48" fillId="0" borderId="0" xfId="0" applyNumberFormat="1" applyFont="1" applyFill="1" applyAlignment="1">
      <alignment vertical="center"/>
    </xf>
    <xf numFmtId="14" fontId="48" fillId="0" borderId="0" xfId="0" applyNumberFormat="1" applyFont="1" applyFill="1" applyAlignment="1">
      <alignment vertical="center"/>
    </xf>
    <xf numFmtId="4" fontId="51" fillId="0" borderId="0" xfId="0" applyNumberFormat="1" applyFont="1" applyAlignment="1">
      <alignment horizontal="center"/>
    </xf>
    <xf numFmtId="0" fontId="48" fillId="0" borderId="0" xfId="0" applyFont="1" applyFill="1" applyAlignment="1">
      <alignment vertical="center"/>
    </xf>
    <xf numFmtId="0" fontId="22" fillId="6" borderId="13" xfId="0" applyNumberFormat="1" applyFont="1" applyFill="1" applyBorder="1" applyAlignment="1">
      <alignment horizontal="center" vertical="center" wrapText="1"/>
    </xf>
    <xf numFmtId="0" fontId="22" fillId="6" borderId="14" xfId="0" applyNumberFormat="1" applyFont="1" applyFill="1" applyBorder="1" applyAlignment="1">
      <alignment horizontal="center" vertical="center" wrapText="1"/>
    </xf>
    <xf numFmtId="0" fontId="22" fillId="6" borderId="15" xfId="0" applyNumberFormat="1" applyFont="1" applyFill="1" applyBorder="1" applyAlignment="1">
      <alignment horizontal="center" vertical="center" wrapText="1"/>
    </xf>
    <xf numFmtId="1" fontId="29" fillId="33" borderId="16" xfId="0" applyNumberFormat="1" applyFont="1" applyFill="1" applyBorder="1" applyAlignment="1">
      <alignment horizontal="center" vertical="center" wrapText="1"/>
    </xf>
    <xf numFmtId="1" fontId="29" fillId="33" borderId="17" xfId="0" applyNumberFormat="1" applyFont="1" applyFill="1" applyBorder="1" applyAlignment="1">
      <alignment horizontal="center" vertical="center" wrapText="1"/>
    </xf>
    <xf numFmtId="0" fontId="22" fillId="10" borderId="13" xfId="0" applyNumberFormat="1" applyFont="1" applyFill="1" applyBorder="1" applyAlignment="1">
      <alignment horizontal="center" vertical="center" wrapText="1"/>
    </xf>
    <xf numFmtId="0" fontId="22" fillId="10" borderId="14" xfId="0" applyNumberFormat="1" applyFont="1" applyFill="1" applyBorder="1" applyAlignment="1">
      <alignment horizontal="center" vertical="center" wrapText="1"/>
    </xf>
    <xf numFmtId="0" fontId="22" fillId="10" borderId="15" xfId="0" applyNumberFormat="1" applyFont="1" applyFill="1" applyBorder="1" applyAlignment="1">
      <alignment horizontal="center" vertical="center" wrapText="1"/>
    </xf>
    <xf numFmtId="0" fontId="22" fillId="4" borderId="13" xfId="0" applyNumberFormat="1" applyFont="1" applyFill="1" applyBorder="1" applyAlignment="1">
      <alignment horizontal="center" vertical="center" wrapText="1"/>
    </xf>
    <xf numFmtId="0" fontId="22" fillId="4" borderId="14" xfId="0" applyNumberFormat="1" applyFont="1" applyFill="1" applyBorder="1" applyAlignment="1">
      <alignment horizontal="center" vertical="center" wrapText="1"/>
    </xf>
    <xf numFmtId="0" fontId="22" fillId="5" borderId="13" xfId="0" applyNumberFormat="1" applyFont="1" applyFill="1" applyBorder="1" applyAlignment="1">
      <alignment horizontal="center" vertical="center" wrapText="1"/>
    </xf>
    <xf numFmtId="0" fontId="22" fillId="5" borderId="14" xfId="0" applyNumberFormat="1" applyFont="1" applyFill="1" applyBorder="1" applyAlignment="1">
      <alignment horizontal="center" vertical="center" wrapText="1"/>
    </xf>
    <xf numFmtId="0" fontId="22" fillId="5" borderId="15" xfId="0" applyNumberFormat="1" applyFont="1" applyFill="1" applyBorder="1" applyAlignment="1">
      <alignment horizontal="center" vertical="center" wrapText="1"/>
    </xf>
    <xf numFmtId="1" fontId="29" fillId="34" borderId="16" xfId="0" applyNumberFormat="1" applyFont="1" applyFill="1" applyBorder="1" applyAlignment="1">
      <alignment horizontal="center" vertical="center" wrapText="1"/>
    </xf>
    <xf numFmtId="1" fontId="29" fillId="34" borderId="17" xfId="0" applyNumberFormat="1" applyFont="1" applyFill="1" applyBorder="1" applyAlignment="1">
      <alignment horizontal="center" vertical="center" wrapText="1"/>
    </xf>
    <xf numFmtId="0" fontId="29" fillId="7" borderId="13" xfId="0" applyNumberFormat="1" applyFont="1" applyFill="1" applyBorder="1" applyAlignment="1">
      <alignment horizontal="center" vertical="center" wrapText="1"/>
    </xf>
    <xf numFmtId="0" fontId="29" fillId="7" borderId="14" xfId="0" applyNumberFormat="1" applyFont="1" applyFill="1" applyBorder="1" applyAlignment="1">
      <alignment horizontal="center" vertical="center" wrapText="1"/>
    </xf>
    <xf numFmtId="0" fontId="29" fillId="7" borderId="15" xfId="0" applyNumberFormat="1" applyFont="1" applyFill="1" applyBorder="1" applyAlignment="1">
      <alignment horizontal="center" vertical="center" wrapText="1"/>
    </xf>
    <xf numFmtId="4" fontId="22" fillId="13" borderId="13" xfId="0" applyNumberFormat="1" applyFont="1" applyFill="1" applyBorder="1" applyAlignment="1">
      <alignment horizontal="center" vertical="center" wrapText="1"/>
    </xf>
    <xf numFmtId="4" fontId="22" fillId="13" borderId="14" xfId="0" applyNumberFormat="1" applyFont="1" applyFill="1" applyBorder="1" applyAlignment="1">
      <alignment horizontal="center" vertical="center" wrapText="1"/>
    </xf>
    <xf numFmtId="4" fontId="22" fillId="13" borderId="15" xfId="0" applyNumberFormat="1" applyFont="1" applyFill="1" applyBorder="1" applyAlignment="1">
      <alignment horizontal="center" vertical="center" wrapText="1"/>
    </xf>
    <xf numFmtId="0" fontId="22" fillId="16" borderId="13" xfId="0" applyNumberFormat="1" applyFont="1" applyFill="1" applyBorder="1" applyAlignment="1">
      <alignment horizontal="center" vertical="center" wrapText="1"/>
    </xf>
    <xf numFmtId="0" fontId="22" fillId="16" borderId="14" xfId="0" applyNumberFormat="1" applyFont="1" applyFill="1" applyBorder="1" applyAlignment="1">
      <alignment horizontal="center" vertical="center" wrapText="1"/>
    </xf>
    <xf numFmtId="0" fontId="22" fillId="16" borderId="15" xfId="0" applyNumberFormat="1" applyFont="1" applyFill="1" applyBorder="1" applyAlignment="1">
      <alignment horizontal="center" vertical="center" wrapText="1"/>
    </xf>
  </cellXfs>
  <cellStyles count="48">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Currency" xfId="42"/>
    <cellStyle name="Currency [0]"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Обычный 3" xfId="53"/>
    <cellStyle name="Підсумок" xfId="54"/>
    <cellStyle name="Поганий" xfId="55"/>
    <cellStyle name="Примітка" xfId="56"/>
    <cellStyle name="Результат" xfId="57"/>
    <cellStyle name="Текст попередження" xfId="58"/>
    <cellStyle name="Текст пояснення"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9"/>
  <sheetViews>
    <sheetView tabSelected="1" zoomScalePageLayoutView="0" workbookViewId="0" topLeftCell="A1">
      <selection activeCell="A1" sqref="A1:A2"/>
    </sheetView>
  </sheetViews>
  <sheetFormatPr defaultColWidth="9.140625" defaultRowHeight="15"/>
  <cols>
    <col min="2" max="3" width="9.8515625" style="0" customWidth="1"/>
    <col min="4" max="4" width="8.140625" style="0" customWidth="1"/>
    <col min="7" max="7" width="11.57421875" style="0" customWidth="1"/>
    <col min="9" max="9" width="11.7109375" style="0" customWidth="1"/>
    <col min="19" max="19" width="13.8515625" style="0" customWidth="1"/>
    <col min="21" max="21" width="10.7109375" style="0" customWidth="1"/>
    <col min="23" max="23" width="9.421875" style="0" customWidth="1"/>
    <col min="24" max="24" width="11.140625" style="0" bestFit="1" customWidth="1"/>
    <col min="25" max="25" width="17.28125" style="0" bestFit="1" customWidth="1"/>
    <col min="26" max="26" width="16.7109375" style="0" bestFit="1" customWidth="1"/>
    <col min="27" max="27" width="16.57421875" style="0" bestFit="1" customWidth="1"/>
    <col min="28" max="28" width="13.7109375" style="0" bestFit="1" customWidth="1"/>
    <col min="29" max="29" width="13.8515625" style="0" bestFit="1" customWidth="1"/>
    <col min="30" max="34" width="12.7109375" style="0" bestFit="1" customWidth="1"/>
    <col min="35" max="44" width="12.7109375" style="0" customWidth="1"/>
    <col min="45" max="46" width="10.28125" style="0" customWidth="1"/>
    <col min="47" max="47" width="8.421875" style="0" bestFit="1" customWidth="1"/>
    <col min="48" max="48" width="31.28125" style="0" bestFit="1" customWidth="1"/>
    <col min="49" max="49" width="14.00390625" style="0" bestFit="1" customWidth="1"/>
    <col min="50" max="51" width="21.28125" style="0" bestFit="1" customWidth="1"/>
    <col min="52" max="52" width="8.7109375" style="0" bestFit="1" customWidth="1"/>
    <col min="53" max="53" width="11.00390625" style="0" customWidth="1"/>
    <col min="54" max="54" width="11.28125" style="0" customWidth="1"/>
    <col min="55" max="55" width="7.28125" style="0" bestFit="1" customWidth="1"/>
    <col min="56" max="56" width="18.8515625" style="0" customWidth="1"/>
    <col min="57" max="57" width="12.8515625" style="0" bestFit="1" customWidth="1"/>
    <col min="58" max="58" width="7.57421875" style="0" bestFit="1" customWidth="1"/>
    <col min="59" max="59" width="13.421875" style="0" bestFit="1" customWidth="1"/>
    <col min="60" max="60" width="13.140625" style="0" bestFit="1" customWidth="1"/>
    <col min="61" max="61" width="8.7109375" style="0" bestFit="1" customWidth="1"/>
    <col min="62" max="62" width="11.7109375" style="0" bestFit="1" customWidth="1"/>
    <col min="63" max="63" width="15.8515625" style="0" bestFit="1" customWidth="1"/>
    <col min="64" max="64" width="8.28125" style="0" bestFit="1" customWidth="1"/>
    <col min="65" max="65" width="10.28125" style="0" bestFit="1" customWidth="1"/>
    <col min="66" max="66" width="11.8515625" style="0" bestFit="1" customWidth="1"/>
    <col min="67" max="67" width="8.7109375" style="0" bestFit="1" customWidth="1"/>
    <col min="69" max="69" width="13.28125" style="0" bestFit="1" customWidth="1"/>
  </cols>
  <sheetData>
    <row r="1" spans="1:70" s="1" customFormat="1" ht="17.25" customHeight="1" thickBot="1">
      <c r="A1" s="67" t="s">
        <v>91</v>
      </c>
      <c r="B1" s="67" t="s">
        <v>92</v>
      </c>
      <c r="C1" s="67" t="s">
        <v>123</v>
      </c>
      <c r="D1" s="57" t="s">
        <v>124</v>
      </c>
      <c r="E1" s="69" t="s">
        <v>0</v>
      </c>
      <c r="F1" s="70"/>
      <c r="G1" s="70"/>
      <c r="H1" s="70"/>
      <c r="I1" s="70"/>
      <c r="J1" s="70"/>
      <c r="K1" s="70"/>
      <c r="L1" s="70"/>
      <c r="M1" s="70"/>
      <c r="N1" s="70"/>
      <c r="O1" s="70"/>
      <c r="P1" s="70"/>
      <c r="Q1" s="70"/>
      <c r="R1" s="71"/>
      <c r="S1" s="72" t="s">
        <v>1</v>
      </c>
      <c r="T1" s="73"/>
      <c r="U1" s="73"/>
      <c r="V1" s="73"/>
      <c r="W1" s="73"/>
      <c r="X1" s="74"/>
      <c r="Y1" s="75" t="s">
        <v>2</v>
      </c>
      <c r="Z1" s="76"/>
      <c r="AA1" s="76"/>
      <c r="AB1" s="76"/>
      <c r="AC1" s="77"/>
      <c r="AD1" s="54" t="s">
        <v>3</v>
      </c>
      <c r="AE1" s="55"/>
      <c r="AF1" s="55"/>
      <c r="AG1" s="55"/>
      <c r="AH1" s="55"/>
      <c r="AI1" s="55"/>
      <c r="AJ1" s="55"/>
      <c r="AK1" s="55"/>
      <c r="AL1" s="55"/>
      <c r="AM1" s="55"/>
      <c r="AN1" s="55"/>
      <c r="AO1" s="55"/>
      <c r="AP1" s="55"/>
      <c r="AQ1" s="55"/>
      <c r="AR1" s="55"/>
      <c r="AS1" s="55"/>
      <c r="AT1" s="55"/>
      <c r="AU1" s="56"/>
      <c r="AV1" s="59" t="s">
        <v>116</v>
      </c>
      <c r="AW1" s="60"/>
      <c r="AX1" s="60"/>
      <c r="AY1" s="61"/>
      <c r="AZ1" s="62" t="s">
        <v>117</v>
      </c>
      <c r="BA1" s="63"/>
      <c r="BB1" s="63"/>
      <c r="BC1" s="63"/>
      <c r="BD1" s="63"/>
      <c r="BE1" s="63"/>
      <c r="BF1" s="63"/>
      <c r="BG1" s="63"/>
      <c r="BH1" s="63"/>
      <c r="BI1" s="63"/>
      <c r="BJ1" s="63"/>
      <c r="BK1" s="64" t="s">
        <v>118</v>
      </c>
      <c r="BL1" s="65"/>
      <c r="BM1" s="65"/>
      <c r="BN1" s="65"/>
      <c r="BO1" s="65"/>
      <c r="BP1" s="65"/>
      <c r="BQ1" s="65"/>
      <c r="BR1" s="66"/>
    </row>
    <row r="2" spans="1:70" s="6" customFormat="1" ht="90.75" customHeight="1" thickBot="1">
      <c r="A2" s="68"/>
      <c r="B2" s="68"/>
      <c r="C2" s="68"/>
      <c r="D2" s="58"/>
      <c r="E2" s="2" t="s">
        <v>4</v>
      </c>
      <c r="F2" s="2" t="s">
        <v>5</v>
      </c>
      <c r="G2" s="2" t="s">
        <v>6</v>
      </c>
      <c r="H2" s="2" t="s">
        <v>7</v>
      </c>
      <c r="I2" s="2" t="s">
        <v>8</v>
      </c>
      <c r="J2" s="2" t="s">
        <v>9</v>
      </c>
      <c r="K2" s="3" t="s">
        <v>10</v>
      </c>
      <c r="L2" s="2" t="s">
        <v>11</v>
      </c>
      <c r="M2" s="2" t="s">
        <v>12</v>
      </c>
      <c r="N2" s="2" t="s">
        <v>13</v>
      </c>
      <c r="O2" s="2" t="s">
        <v>14</v>
      </c>
      <c r="P2" s="2" t="s">
        <v>15</v>
      </c>
      <c r="Q2" s="2" t="s">
        <v>94</v>
      </c>
      <c r="R2" s="2" t="s">
        <v>16</v>
      </c>
      <c r="S2" s="3" t="s">
        <v>93</v>
      </c>
      <c r="T2" s="3" t="s">
        <v>17</v>
      </c>
      <c r="U2" s="3" t="s">
        <v>208</v>
      </c>
      <c r="V2" s="3" t="s">
        <v>18</v>
      </c>
      <c r="W2" s="3" t="s">
        <v>19</v>
      </c>
      <c r="X2" s="3" t="s">
        <v>20</v>
      </c>
      <c r="Y2" s="2" t="s">
        <v>21</v>
      </c>
      <c r="Z2" s="2" t="s">
        <v>22</v>
      </c>
      <c r="AA2" s="2" t="s">
        <v>23</v>
      </c>
      <c r="AB2" s="2" t="s">
        <v>24</v>
      </c>
      <c r="AC2" s="2" t="s">
        <v>25</v>
      </c>
      <c r="AD2" s="2" t="s">
        <v>119</v>
      </c>
      <c r="AE2" s="2" t="s">
        <v>120</v>
      </c>
      <c r="AF2" s="2" t="s">
        <v>121</v>
      </c>
      <c r="AG2" s="2" t="s">
        <v>122</v>
      </c>
      <c r="AH2" s="2" t="s">
        <v>146</v>
      </c>
      <c r="AI2" s="2" t="s">
        <v>147</v>
      </c>
      <c r="AJ2" s="2" t="s">
        <v>148</v>
      </c>
      <c r="AK2" s="2" t="s">
        <v>149</v>
      </c>
      <c r="AL2" s="2" t="s">
        <v>179</v>
      </c>
      <c r="AM2" s="2" t="s">
        <v>180</v>
      </c>
      <c r="AN2" s="2" t="s">
        <v>181</v>
      </c>
      <c r="AO2" s="2" t="s">
        <v>182</v>
      </c>
      <c r="AP2" s="2" t="s">
        <v>183</v>
      </c>
      <c r="AQ2" s="2" t="s">
        <v>184</v>
      </c>
      <c r="AR2" s="2" t="s">
        <v>207</v>
      </c>
      <c r="AS2" s="2" t="s">
        <v>26</v>
      </c>
      <c r="AT2" s="2" t="s">
        <v>27</v>
      </c>
      <c r="AU2" s="4" t="s">
        <v>28</v>
      </c>
      <c r="AV2" s="4" t="s">
        <v>29</v>
      </c>
      <c r="AW2" s="5" t="s">
        <v>30</v>
      </c>
      <c r="AX2" s="2" t="s">
        <v>31</v>
      </c>
      <c r="AY2" s="2" t="s">
        <v>32</v>
      </c>
      <c r="AZ2" s="2" t="s">
        <v>33</v>
      </c>
      <c r="BA2" s="2" t="s">
        <v>34</v>
      </c>
      <c r="BB2" s="2" t="s">
        <v>103</v>
      </c>
      <c r="BC2" s="2" t="s">
        <v>35</v>
      </c>
      <c r="BD2" s="2" t="s">
        <v>115</v>
      </c>
      <c r="BE2" s="2" t="s">
        <v>36</v>
      </c>
      <c r="BF2" s="2" t="s">
        <v>37</v>
      </c>
      <c r="BG2" s="2" t="s">
        <v>38</v>
      </c>
      <c r="BH2" s="2" t="s">
        <v>39</v>
      </c>
      <c r="BI2" s="2" t="s">
        <v>40</v>
      </c>
      <c r="BJ2" s="2" t="s">
        <v>41</v>
      </c>
      <c r="BK2" s="2" t="s">
        <v>42</v>
      </c>
      <c r="BL2" s="2" t="s">
        <v>43</v>
      </c>
      <c r="BM2" s="2" t="s">
        <v>44</v>
      </c>
      <c r="BN2" s="2" t="s">
        <v>45</v>
      </c>
      <c r="BO2" s="2" t="s">
        <v>46</v>
      </c>
      <c r="BP2" s="2" t="s">
        <v>47</v>
      </c>
      <c r="BQ2" s="2" t="s">
        <v>48</v>
      </c>
      <c r="BR2" s="2" t="s">
        <v>49</v>
      </c>
    </row>
    <row r="3" spans="1:70" s="11" customFormat="1" ht="11.25" customHeight="1">
      <c r="A3" s="7" t="s">
        <v>50</v>
      </c>
      <c r="B3" s="7" t="s">
        <v>50</v>
      </c>
      <c r="C3" s="7" t="s">
        <v>50</v>
      </c>
      <c r="D3" s="7" t="s">
        <v>50</v>
      </c>
      <c r="E3" s="8" t="s">
        <v>51</v>
      </c>
      <c r="F3" s="8" t="s">
        <v>52</v>
      </c>
      <c r="G3" s="8" t="s">
        <v>53</v>
      </c>
      <c r="H3" s="8" t="s">
        <v>54</v>
      </c>
      <c r="I3" s="8" t="s">
        <v>55</v>
      </c>
      <c r="J3" s="8" t="s">
        <v>56</v>
      </c>
      <c r="K3" s="8" t="s">
        <v>57</v>
      </c>
      <c r="L3" s="8" t="s">
        <v>58</v>
      </c>
      <c r="M3" s="8" t="s">
        <v>59</v>
      </c>
      <c r="N3" s="8" t="s">
        <v>60</v>
      </c>
      <c r="O3" s="8" t="s">
        <v>61</v>
      </c>
      <c r="P3" s="8" t="s">
        <v>62</v>
      </c>
      <c r="Q3" s="8" t="s">
        <v>101</v>
      </c>
      <c r="R3" s="8" t="s">
        <v>102</v>
      </c>
      <c r="S3" s="8" t="s">
        <v>63</v>
      </c>
      <c r="T3" s="8" t="s">
        <v>64</v>
      </c>
      <c r="U3" s="8" t="s">
        <v>65</v>
      </c>
      <c r="V3" s="8" t="s">
        <v>66</v>
      </c>
      <c r="W3" s="8" t="s">
        <v>67</v>
      </c>
      <c r="X3" s="8" t="s">
        <v>68</v>
      </c>
      <c r="Y3" s="8" t="s">
        <v>69</v>
      </c>
      <c r="Z3" s="8" t="s">
        <v>70</v>
      </c>
      <c r="AA3" s="8" t="s">
        <v>71</v>
      </c>
      <c r="AB3" s="8" t="s">
        <v>72</v>
      </c>
      <c r="AC3" s="8" t="s">
        <v>73</v>
      </c>
      <c r="AD3" s="8" t="s">
        <v>74</v>
      </c>
      <c r="AE3" s="8" t="s">
        <v>75</v>
      </c>
      <c r="AF3" s="8" t="s">
        <v>95</v>
      </c>
      <c r="AG3" s="8" t="s">
        <v>76</v>
      </c>
      <c r="AH3" s="8" t="s">
        <v>77</v>
      </c>
      <c r="AI3" s="8" t="s">
        <v>78</v>
      </c>
      <c r="AJ3" s="8" t="s">
        <v>96</v>
      </c>
      <c r="AK3" s="8" t="s">
        <v>97</v>
      </c>
      <c r="AL3" s="8" t="s">
        <v>98</v>
      </c>
      <c r="AM3" s="8" t="s">
        <v>99</v>
      </c>
      <c r="AN3" s="8" t="s">
        <v>100</v>
      </c>
      <c r="AO3" s="8" t="s">
        <v>150</v>
      </c>
      <c r="AP3" s="8" t="s">
        <v>187</v>
      </c>
      <c r="AQ3" s="8" t="s">
        <v>188</v>
      </c>
      <c r="AR3" s="8"/>
      <c r="AS3" s="8" t="s">
        <v>151</v>
      </c>
      <c r="AT3" s="8" t="s">
        <v>185</v>
      </c>
      <c r="AU3" s="8" t="s">
        <v>186</v>
      </c>
      <c r="AV3" s="9" t="s">
        <v>79</v>
      </c>
      <c r="AW3" s="10" t="s">
        <v>80</v>
      </c>
      <c r="AX3" s="8" t="s">
        <v>81</v>
      </c>
      <c r="AY3" s="8" t="s">
        <v>82</v>
      </c>
      <c r="AZ3" s="8" t="s">
        <v>104</v>
      </c>
      <c r="BA3" s="8" t="s">
        <v>105</v>
      </c>
      <c r="BB3" s="8" t="s">
        <v>106</v>
      </c>
      <c r="BC3" s="8" t="s">
        <v>107</v>
      </c>
      <c r="BD3" s="8" t="s">
        <v>108</v>
      </c>
      <c r="BE3" s="8" t="s">
        <v>109</v>
      </c>
      <c r="BF3" s="8" t="s">
        <v>110</v>
      </c>
      <c r="BG3" s="8" t="s">
        <v>111</v>
      </c>
      <c r="BH3" s="8" t="s">
        <v>112</v>
      </c>
      <c r="BI3" s="8" t="s">
        <v>113</v>
      </c>
      <c r="BJ3" s="8" t="s">
        <v>114</v>
      </c>
      <c r="BK3" s="8" t="s">
        <v>83</v>
      </c>
      <c r="BL3" s="8" t="s">
        <v>84</v>
      </c>
      <c r="BM3" s="8" t="s">
        <v>85</v>
      </c>
      <c r="BN3" s="8" t="s">
        <v>86</v>
      </c>
      <c r="BO3" s="8" t="s">
        <v>87</v>
      </c>
      <c r="BP3" s="8" t="s">
        <v>88</v>
      </c>
      <c r="BQ3" s="8" t="s">
        <v>89</v>
      </c>
      <c r="BR3" s="8" t="s">
        <v>90</v>
      </c>
    </row>
    <row r="4" spans="1:70" ht="48">
      <c r="A4" s="16">
        <v>3425810</v>
      </c>
      <c r="B4" s="17" t="s">
        <v>154</v>
      </c>
      <c r="C4" s="16">
        <v>202</v>
      </c>
      <c r="D4" s="18" t="s">
        <v>155</v>
      </c>
      <c r="E4" s="19" t="s">
        <v>156</v>
      </c>
      <c r="F4" s="20">
        <v>300131</v>
      </c>
      <c r="G4" s="16" t="s">
        <v>158</v>
      </c>
      <c r="H4" s="24">
        <v>39463</v>
      </c>
      <c r="I4" s="24">
        <v>44939</v>
      </c>
      <c r="J4" s="16">
        <v>980</v>
      </c>
      <c r="K4" s="26">
        <v>69656</v>
      </c>
      <c r="L4" s="26">
        <v>12.1</v>
      </c>
      <c r="M4" s="27" t="s">
        <v>162</v>
      </c>
      <c r="N4" s="30" t="s">
        <v>166</v>
      </c>
      <c r="O4" s="32" t="s">
        <v>167</v>
      </c>
      <c r="P4" s="30" t="s">
        <v>168</v>
      </c>
      <c r="Q4" s="34" t="s">
        <v>169</v>
      </c>
      <c r="R4" s="34" t="s">
        <v>169</v>
      </c>
      <c r="S4" s="26">
        <f>T4+U4+V4</f>
        <v>5041.84</v>
      </c>
      <c r="T4" s="26">
        <v>0</v>
      </c>
      <c r="U4" s="26">
        <v>5041.84</v>
      </c>
      <c r="V4" s="26">
        <v>0</v>
      </c>
      <c r="W4" s="27" t="s">
        <v>206</v>
      </c>
      <c r="X4" s="26">
        <v>5041.84</v>
      </c>
      <c r="Y4" s="34" t="s">
        <v>178</v>
      </c>
      <c r="Z4" s="34" t="s">
        <v>178</v>
      </c>
      <c r="AA4" s="34" t="s">
        <v>178</v>
      </c>
      <c r="AD4" s="48">
        <v>0</v>
      </c>
      <c r="AE4" s="48">
        <v>43076.57</v>
      </c>
      <c r="AF4" s="48">
        <v>0</v>
      </c>
      <c r="AG4" s="48">
        <v>0</v>
      </c>
      <c r="AH4" s="48">
        <v>0</v>
      </c>
      <c r="AI4" s="48">
        <v>0</v>
      </c>
      <c r="AJ4" s="48">
        <v>0</v>
      </c>
      <c r="AK4" s="48">
        <v>0</v>
      </c>
      <c r="AL4" s="50">
        <v>0</v>
      </c>
      <c r="AM4" s="50">
        <v>0</v>
      </c>
      <c r="AN4" s="50">
        <v>0</v>
      </c>
      <c r="AO4" s="50">
        <v>0</v>
      </c>
      <c r="AP4" s="50">
        <v>0</v>
      </c>
      <c r="AQ4" s="50">
        <v>0</v>
      </c>
      <c r="AR4" s="50">
        <v>0</v>
      </c>
      <c r="AS4" s="51">
        <v>43195</v>
      </c>
      <c r="AT4" s="49">
        <v>43076.57</v>
      </c>
      <c r="AU4" s="53">
        <f>1151+92</f>
        <v>1243</v>
      </c>
      <c r="AV4" s="34">
        <v>3</v>
      </c>
      <c r="AW4" s="37">
        <v>46035</v>
      </c>
      <c r="AX4" s="34" t="s">
        <v>169</v>
      </c>
      <c r="AY4" s="34" t="s">
        <v>169</v>
      </c>
      <c r="AZ4" s="34" t="s">
        <v>178</v>
      </c>
      <c r="BA4" s="30" t="s">
        <v>190</v>
      </c>
      <c r="BB4" s="34" t="s">
        <v>191</v>
      </c>
      <c r="BC4" s="39" t="s">
        <v>192</v>
      </c>
      <c r="BD4" s="39" t="s">
        <v>200</v>
      </c>
      <c r="BE4" s="26">
        <v>99509</v>
      </c>
      <c r="BF4" s="26">
        <v>122745.79</v>
      </c>
      <c r="BG4" s="34" t="s">
        <v>203</v>
      </c>
      <c r="BH4" s="34" t="s">
        <v>203</v>
      </c>
      <c r="BI4" s="34" t="s">
        <v>169</v>
      </c>
      <c r="BJ4" s="34" t="s">
        <v>169</v>
      </c>
      <c r="BK4" s="34"/>
      <c r="BL4" s="30" t="s">
        <v>204</v>
      </c>
      <c r="BM4" s="34"/>
      <c r="BN4" s="34"/>
      <c r="BO4" s="34" t="s">
        <v>178</v>
      </c>
      <c r="BP4" s="34" t="s">
        <v>169</v>
      </c>
      <c r="BQ4" s="34" t="s">
        <v>169</v>
      </c>
      <c r="BR4" s="34"/>
    </row>
    <row r="5" spans="1:70" ht="24">
      <c r="A5" s="16"/>
      <c r="B5" s="17"/>
      <c r="C5" s="16"/>
      <c r="D5" s="18"/>
      <c r="E5" s="21"/>
      <c r="F5" s="20"/>
      <c r="G5" s="16" t="s">
        <v>158</v>
      </c>
      <c r="H5" s="24">
        <v>39463</v>
      </c>
      <c r="I5" s="24">
        <v>44939</v>
      </c>
      <c r="J5" s="16">
        <v>980</v>
      </c>
      <c r="K5" s="26"/>
      <c r="L5" s="26"/>
      <c r="M5" s="26"/>
      <c r="N5" s="34"/>
      <c r="O5" s="34"/>
      <c r="P5" s="34"/>
      <c r="Q5" s="34"/>
      <c r="R5" s="34"/>
      <c r="S5" s="26"/>
      <c r="T5" s="26"/>
      <c r="U5" s="26"/>
      <c r="V5" s="26"/>
      <c r="W5" s="27"/>
      <c r="X5" s="26"/>
      <c r="Y5" s="34"/>
      <c r="Z5" s="34"/>
      <c r="AA5" s="34"/>
      <c r="AD5" s="49"/>
      <c r="AE5" s="49"/>
      <c r="AF5" s="49"/>
      <c r="AG5" s="49"/>
      <c r="AH5" s="34"/>
      <c r="AI5" s="34"/>
      <c r="AJ5" s="34"/>
      <c r="AK5" s="34"/>
      <c r="AL5" s="34"/>
      <c r="AM5" s="34"/>
      <c r="AN5" s="34"/>
      <c r="AO5" s="34"/>
      <c r="AP5" s="34"/>
      <c r="AQ5" s="34"/>
      <c r="AR5" s="34"/>
      <c r="AS5" s="34"/>
      <c r="AT5" s="34"/>
      <c r="AU5" s="34"/>
      <c r="AV5" s="34"/>
      <c r="AW5" s="34"/>
      <c r="AX5" s="34"/>
      <c r="AY5" s="34"/>
      <c r="AZ5" s="34"/>
      <c r="BA5" s="34" t="s">
        <v>193</v>
      </c>
      <c r="BB5" s="40" t="s">
        <v>194</v>
      </c>
      <c r="BC5" s="39" t="s">
        <v>195</v>
      </c>
      <c r="BD5" s="34"/>
      <c r="BE5" s="26">
        <v>69656</v>
      </c>
      <c r="BF5" s="26">
        <v>69656</v>
      </c>
      <c r="BG5" s="34" t="s">
        <v>203</v>
      </c>
      <c r="BH5" s="34" t="s">
        <v>203</v>
      </c>
      <c r="BI5" s="34"/>
      <c r="BJ5" s="34"/>
      <c r="BK5" s="34"/>
      <c r="BL5" s="30" t="s">
        <v>204</v>
      </c>
      <c r="BM5" s="34"/>
      <c r="BN5" s="34"/>
      <c r="BO5" s="34" t="s">
        <v>178</v>
      </c>
      <c r="BP5" s="34" t="s">
        <v>169</v>
      </c>
      <c r="BQ5" s="34" t="s">
        <v>169</v>
      </c>
      <c r="BR5" s="34"/>
    </row>
    <row r="6" spans="1:70" ht="84">
      <c r="A6" s="22">
        <v>3384503</v>
      </c>
      <c r="B6" s="23" t="s">
        <v>157</v>
      </c>
      <c r="C6" s="22">
        <v>201</v>
      </c>
      <c r="D6" s="18" t="s">
        <v>155</v>
      </c>
      <c r="E6" s="19" t="s">
        <v>156</v>
      </c>
      <c r="F6" s="20">
        <v>300131</v>
      </c>
      <c r="G6" s="25" t="s">
        <v>159</v>
      </c>
      <c r="H6" s="24">
        <v>39398</v>
      </c>
      <c r="I6" s="24">
        <v>41954</v>
      </c>
      <c r="J6" s="16">
        <v>980</v>
      </c>
      <c r="K6" s="28">
        <v>303798</v>
      </c>
      <c r="L6" s="29">
        <v>14.4</v>
      </c>
      <c r="M6" s="30" t="s">
        <v>163</v>
      </c>
      <c r="N6" s="30" t="s">
        <v>170</v>
      </c>
      <c r="O6" s="35" t="s">
        <v>171</v>
      </c>
      <c r="P6" s="30" t="s">
        <v>172</v>
      </c>
      <c r="Q6" s="32" t="s">
        <v>169</v>
      </c>
      <c r="R6" s="32" t="s">
        <v>169</v>
      </c>
      <c r="S6" s="26">
        <v>52283.76</v>
      </c>
      <c r="T6" s="48">
        <v>0</v>
      </c>
      <c r="U6" s="48">
        <v>52283.76</v>
      </c>
      <c r="V6" s="48">
        <v>0</v>
      </c>
      <c r="W6" s="27" t="s">
        <v>206</v>
      </c>
      <c r="X6" s="26">
        <v>52283.76</v>
      </c>
      <c r="Y6" s="30" t="s">
        <v>178</v>
      </c>
      <c r="Z6" s="30" t="s">
        <v>178</v>
      </c>
      <c r="AA6" s="30"/>
      <c r="AD6" s="50">
        <v>0</v>
      </c>
      <c r="AE6" s="50">
        <v>0</v>
      </c>
      <c r="AF6" s="50">
        <v>0</v>
      </c>
      <c r="AG6" s="50">
        <v>0</v>
      </c>
      <c r="AH6" s="48">
        <v>5000</v>
      </c>
      <c r="AI6" s="50">
        <v>0</v>
      </c>
      <c r="AJ6" s="50">
        <v>0</v>
      </c>
      <c r="AK6" s="50">
        <v>0</v>
      </c>
      <c r="AL6" s="50">
        <v>0</v>
      </c>
      <c r="AM6" s="50">
        <v>0</v>
      </c>
      <c r="AN6" s="50">
        <v>0</v>
      </c>
      <c r="AO6" s="50">
        <v>0</v>
      </c>
      <c r="AP6" s="50">
        <v>0</v>
      </c>
      <c r="AQ6" s="50">
        <v>0</v>
      </c>
      <c r="AR6" s="50">
        <v>0</v>
      </c>
      <c r="AS6" s="51">
        <v>43480</v>
      </c>
      <c r="AT6" s="48">
        <v>5000</v>
      </c>
      <c r="AU6" s="53">
        <f>1513+30+92</f>
        <v>1635</v>
      </c>
      <c r="AV6" s="34">
        <v>3</v>
      </c>
      <c r="AW6" s="30" t="s">
        <v>189</v>
      </c>
      <c r="AX6" s="34" t="s">
        <v>169</v>
      </c>
      <c r="AY6" s="29" t="s">
        <v>169</v>
      </c>
      <c r="AZ6" s="34" t="s">
        <v>178</v>
      </c>
      <c r="BA6" s="30" t="s">
        <v>196</v>
      </c>
      <c r="BB6" s="30" t="s">
        <v>197</v>
      </c>
      <c r="BC6" s="41" t="s">
        <v>198</v>
      </c>
      <c r="BD6" s="42" t="s">
        <v>201</v>
      </c>
      <c r="BE6" s="44">
        <v>357410</v>
      </c>
      <c r="BF6" s="45">
        <v>515182</v>
      </c>
      <c r="BG6" s="46">
        <v>42389</v>
      </c>
      <c r="BH6" s="34" t="s">
        <v>203</v>
      </c>
      <c r="BI6" s="32" t="s">
        <v>169</v>
      </c>
      <c r="BJ6" s="32" t="s">
        <v>169</v>
      </c>
      <c r="BK6" s="32"/>
      <c r="BL6" s="33" t="s">
        <v>205</v>
      </c>
      <c r="BM6" s="34"/>
      <c r="BN6" s="34"/>
      <c r="BO6" s="32" t="s">
        <v>169</v>
      </c>
      <c r="BP6" s="32" t="s">
        <v>169</v>
      </c>
      <c r="BQ6" s="32" t="s">
        <v>169</v>
      </c>
      <c r="BR6" s="32"/>
    </row>
    <row r="7" spans="1:70" ht="84">
      <c r="A7" s="22">
        <v>3372140</v>
      </c>
      <c r="B7" s="23" t="s">
        <v>157</v>
      </c>
      <c r="C7" s="22">
        <v>205</v>
      </c>
      <c r="D7" s="18" t="s">
        <v>155</v>
      </c>
      <c r="E7" s="19" t="s">
        <v>156</v>
      </c>
      <c r="F7" s="20">
        <v>300131</v>
      </c>
      <c r="G7" s="25" t="s">
        <v>160</v>
      </c>
      <c r="H7" s="24">
        <v>39492</v>
      </c>
      <c r="I7" s="24">
        <v>42049</v>
      </c>
      <c r="J7" s="16">
        <v>980</v>
      </c>
      <c r="K7" s="31">
        <v>129978</v>
      </c>
      <c r="L7" s="32">
        <v>8.5</v>
      </c>
      <c r="M7" s="33" t="s">
        <v>164</v>
      </c>
      <c r="N7" s="30" t="s">
        <v>173</v>
      </c>
      <c r="O7" s="36" t="s">
        <v>174</v>
      </c>
      <c r="P7" s="33" t="s">
        <v>175</v>
      </c>
      <c r="Q7" s="32" t="s">
        <v>169</v>
      </c>
      <c r="R7" s="32" t="s">
        <v>169</v>
      </c>
      <c r="S7" s="26">
        <v>42279.72</v>
      </c>
      <c r="T7" s="48">
        <v>0</v>
      </c>
      <c r="U7" s="26">
        <v>42279.72</v>
      </c>
      <c r="V7" s="48">
        <v>0</v>
      </c>
      <c r="W7" s="27" t="s">
        <v>206</v>
      </c>
      <c r="X7" s="26">
        <v>42279.72</v>
      </c>
      <c r="Y7" s="31" t="s">
        <v>178</v>
      </c>
      <c r="Z7" s="26" t="s">
        <v>169</v>
      </c>
      <c r="AA7" s="31"/>
      <c r="AD7" s="48">
        <v>0</v>
      </c>
      <c r="AE7" s="48">
        <v>0</v>
      </c>
      <c r="AF7" s="48">
        <v>0</v>
      </c>
      <c r="AG7" s="48">
        <v>0</v>
      </c>
      <c r="AH7" s="48">
        <v>0</v>
      </c>
      <c r="AI7" s="48">
        <v>0</v>
      </c>
      <c r="AJ7" s="48">
        <v>1803.51</v>
      </c>
      <c r="AK7" s="48">
        <v>0</v>
      </c>
      <c r="AL7" s="48">
        <v>1482.14</v>
      </c>
      <c r="AM7" s="48">
        <v>0</v>
      </c>
      <c r="AN7" s="48">
        <v>0</v>
      </c>
      <c r="AO7" s="48">
        <v>0</v>
      </c>
      <c r="AP7" s="48">
        <v>0</v>
      </c>
      <c r="AQ7" s="50">
        <v>0</v>
      </c>
      <c r="AR7" s="48">
        <v>1792.91</v>
      </c>
      <c r="AS7" s="51">
        <v>44406</v>
      </c>
      <c r="AT7" s="48">
        <v>1792.91</v>
      </c>
      <c r="AU7" s="53">
        <f>3856+30+92</f>
        <v>3978</v>
      </c>
      <c r="AV7" s="32">
        <v>3</v>
      </c>
      <c r="AW7" s="38">
        <v>43145</v>
      </c>
      <c r="AX7" s="34" t="s">
        <v>169</v>
      </c>
      <c r="AY7" s="29" t="s">
        <v>169</v>
      </c>
      <c r="AZ7" s="32" t="s">
        <v>169</v>
      </c>
      <c r="BA7" s="43"/>
      <c r="BB7" s="33" t="s">
        <v>199</v>
      </c>
      <c r="BC7" s="43"/>
      <c r="BD7" s="43"/>
      <c r="BE7" s="43"/>
      <c r="BF7" s="43"/>
      <c r="BG7" s="43"/>
      <c r="BH7" s="43"/>
      <c r="BI7" s="47"/>
      <c r="BJ7" s="43"/>
      <c r="BK7" s="43"/>
      <c r="BL7" s="33" t="s">
        <v>205</v>
      </c>
      <c r="BM7" s="34"/>
      <c r="BN7" s="34"/>
      <c r="BO7" s="32" t="s">
        <v>169</v>
      </c>
      <c r="BP7" s="32" t="s">
        <v>169</v>
      </c>
      <c r="BQ7" s="32" t="s">
        <v>169</v>
      </c>
      <c r="BR7" s="43"/>
    </row>
    <row r="8" spans="1:70" ht="48">
      <c r="A8" s="22">
        <v>3413653</v>
      </c>
      <c r="B8" s="23" t="s">
        <v>157</v>
      </c>
      <c r="C8" s="22">
        <v>205</v>
      </c>
      <c r="D8" s="18" t="s">
        <v>155</v>
      </c>
      <c r="E8" s="19" t="s">
        <v>156</v>
      </c>
      <c r="F8" s="20">
        <v>300131</v>
      </c>
      <c r="G8" s="25" t="s">
        <v>161</v>
      </c>
      <c r="H8" s="24">
        <v>39433</v>
      </c>
      <c r="I8" s="24">
        <v>40529</v>
      </c>
      <c r="J8" s="16">
        <v>980</v>
      </c>
      <c r="K8" s="31">
        <v>15000</v>
      </c>
      <c r="L8" s="32">
        <v>0.0001</v>
      </c>
      <c r="M8" s="33" t="s">
        <v>165</v>
      </c>
      <c r="N8" s="33" t="s">
        <v>176</v>
      </c>
      <c r="O8" s="32" t="s">
        <v>167</v>
      </c>
      <c r="P8" s="32" t="s">
        <v>177</v>
      </c>
      <c r="Q8" s="32" t="s">
        <v>169</v>
      </c>
      <c r="R8" s="32" t="s">
        <v>169</v>
      </c>
      <c r="S8" s="26">
        <v>44523.15</v>
      </c>
      <c r="T8" s="48">
        <v>0</v>
      </c>
      <c r="U8" s="26">
        <v>44523.15</v>
      </c>
      <c r="V8" s="48">
        <v>0</v>
      </c>
      <c r="W8" s="27" t="s">
        <v>206</v>
      </c>
      <c r="X8" s="26">
        <v>44523.15</v>
      </c>
      <c r="Y8" s="32" t="s">
        <v>178</v>
      </c>
      <c r="Z8" s="32" t="s">
        <v>169</v>
      </c>
      <c r="AA8" s="32" t="s">
        <v>178</v>
      </c>
      <c r="AD8" s="48">
        <v>1531.26</v>
      </c>
      <c r="AE8" s="48">
        <v>1543.27</v>
      </c>
      <c r="AF8" s="48">
        <v>4067.24</v>
      </c>
      <c r="AG8" s="48">
        <v>2872.24</v>
      </c>
      <c r="AH8" s="48">
        <v>2687.68</v>
      </c>
      <c r="AI8" s="48">
        <v>7293.96</v>
      </c>
      <c r="AJ8" s="48">
        <v>5201.67</v>
      </c>
      <c r="AK8" s="48">
        <v>2010.32</v>
      </c>
      <c r="AL8" s="48">
        <v>0</v>
      </c>
      <c r="AM8" s="48">
        <v>0</v>
      </c>
      <c r="AN8" s="48">
        <v>2772.47</v>
      </c>
      <c r="AO8" s="48">
        <v>4517.61</v>
      </c>
      <c r="AP8" s="48">
        <v>4423.59</v>
      </c>
      <c r="AQ8" s="48">
        <v>2955.68</v>
      </c>
      <c r="AR8" s="48">
        <v>1264.58</v>
      </c>
      <c r="AS8" s="51">
        <v>44389</v>
      </c>
      <c r="AT8" s="48">
        <v>1264.58</v>
      </c>
      <c r="AU8" s="53">
        <f>3152+30+92</f>
        <v>3274</v>
      </c>
      <c r="AV8" s="32">
        <v>3</v>
      </c>
      <c r="AW8" s="38">
        <v>41625</v>
      </c>
      <c r="AX8" s="34" t="s">
        <v>169</v>
      </c>
      <c r="AY8" s="29" t="s">
        <v>169</v>
      </c>
      <c r="AZ8" s="32" t="s">
        <v>169</v>
      </c>
      <c r="BA8" s="32" t="s">
        <v>202</v>
      </c>
      <c r="BB8" s="33" t="s">
        <v>194</v>
      </c>
      <c r="BC8" s="39" t="s">
        <v>195</v>
      </c>
      <c r="BD8" s="43"/>
      <c r="BE8" s="44">
        <v>15000</v>
      </c>
      <c r="BF8" s="44">
        <v>15000</v>
      </c>
      <c r="BG8" s="34" t="s">
        <v>203</v>
      </c>
      <c r="BH8" s="34" t="s">
        <v>203</v>
      </c>
      <c r="BI8" s="47"/>
      <c r="BJ8" s="43"/>
      <c r="BK8" s="43"/>
      <c r="BL8" s="33" t="s">
        <v>205</v>
      </c>
      <c r="BM8" s="34"/>
      <c r="BN8" s="34"/>
      <c r="BO8" s="32" t="s">
        <v>178</v>
      </c>
      <c r="BP8" s="32" t="s">
        <v>169</v>
      </c>
      <c r="BQ8" s="32" t="s">
        <v>169</v>
      </c>
      <c r="BR8" s="43"/>
    </row>
    <row r="9" spans="19:24" ht="15">
      <c r="S9" s="52">
        <f>SUM(S4:S8)</f>
        <v>144128.47</v>
      </c>
      <c r="T9" s="52"/>
      <c r="U9" s="52">
        <f>SUM(U4:U8)</f>
        <v>144128.47</v>
      </c>
      <c r="V9" s="52"/>
      <c r="W9" s="52"/>
      <c r="X9" s="52">
        <f>SUM(X4:X8)</f>
        <v>144128.47</v>
      </c>
    </row>
  </sheetData>
  <sheetProtection/>
  <mergeCells count="11">
    <mergeCell ref="C1:C2"/>
    <mergeCell ref="AD1:AU1"/>
    <mergeCell ref="D1:D2"/>
    <mergeCell ref="AV1:AY1"/>
    <mergeCell ref="AZ1:BJ1"/>
    <mergeCell ref="BK1:BR1"/>
    <mergeCell ref="A1:A2"/>
    <mergeCell ref="B1:B2"/>
    <mergeCell ref="E1:R1"/>
    <mergeCell ref="S1:X1"/>
    <mergeCell ref="Y1:AC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BO32"/>
  <sheetViews>
    <sheetView zoomScalePageLayoutView="0" workbookViewId="0" topLeftCell="A13">
      <selection activeCell="A32" sqref="A32"/>
    </sheetView>
  </sheetViews>
  <sheetFormatPr defaultColWidth="9.140625" defaultRowHeight="15"/>
  <cols>
    <col min="1" max="1" width="178.140625" style="0" customWidth="1"/>
  </cols>
  <sheetData>
    <row r="1" ht="15">
      <c r="A1" s="12" t="s">
        <v>125</v>
      </c>
    </row>
    <row r="3" ht="15">
      <c r="A3" s="12" t="s">
        <v>126</v>
      </c>
    </row>
    <row r="4" ht="15">
      <c r="A4" s="13" t="s">
        <v>127</v>
      </c>
    </row>
    <row r="5" ht="15">
      <c r="A5" s="13" t="s">
        <v>128</v>
      </c>
    </row>
    <row r="6" ht="15">
      <c r="A6" s="13" t="s">
        <v>129</v>
      </c>
    </row>
    <row r="7" ht="15">
      <c r="A7" s="13" t="s">
        <v>130</v>
      </c>
    </row>
    <row r="8" ht="15">
      <c r="A8" s="13" t="s">
        <v>131</v>
      </c>
    </row>
    <row r="9" ht="15">
      <c r="A9" s="13" t="s">
        <v>132</v>
      </c>
    </row>
    <row r="10" ht="15">
      <c r="A10" s="13" t="s">
        <v>133</v>
      </c>
    </row>
    <row r="11" ht="15">
      <c r="A11" s="14"/>
    </row>
    <row r="12" ht="15">
      <c r="A12" s="12" t="s">
        <v>134</v>
      </c>
    </row>
    <row r="13" ht="15">
      <c r="A13" s="13" t="s">
        <v>135</v>
      </c>
    </row>
    <row r="14" ht="15">
      <c r="A14" s="13" t="s">
        <v>131</v>
      </c>
    </row>
    <row r="15" ht="15">
      <c r="A15" s="13" t="s">
        <v>136</v>
      </c>
    </row>
    <row r="16" ht="15">
      <c r="A16" s="13" t="s">
        <v>137</v>
      </c>
    </row>
    <row r="17" ht="15">
      <c r="A17" s="13" t="s">
        <v>138</v>
      </c>
    </row>
    <row r="18" ht="15">
      <c r="A18" s="13" t="s">
        <v>139</v>
      </c>
    </row>
    <row r="19" ht="15">
      <c r="A19" s="14" t="s">
        <v>140</v>
      </c>
    </row>
    <row r="20" ht="15">
      <c r="A20" s="14"/>
    </row>
    <row r="21" ht="15">
      <c r="A21" s="12" t="s">
        <v>141</v>
      </c>
    </row>
    <row r="22" ht="15">
      <c r="A22" s="13" t="s">
        <v>135</v>
      </c>
    </row>
    <row r="23" ht="15">
      <c r="A23" s="13" t="s">
        <v>131</v>
      </c>
    </row>
    <row r="24" ht="15">
      <c r="A24" s="13" t="s">
        <v>142</v>
      </c>
    </row>
    <row r="25" ht="15">
      <c r="A25" s="13" t="s">
        <v>143</v>
      </c>
    </row>
    <row r="26" ht="15">
      <c r="A26" s="13" t="s">
        <v>144</v>
      </c>
    </row>
    <row r="27" ht="15">
      <c r="A27" s="13" t="s">
        <v>138</v>
      </c>
    </row>
    <row r="28" ht="15">
      <c r="A28" s="13" t="s">
        <v>139</v>
      </c>
    </row>
    <row r="29" ht="15">
      <c r="A29" s="14" t="s">
        <v>145</v>
      </c>
    </row>
    <row r="31" spans="1:67" ht="63.75" customHeight="1">
      <c r="A31" s="14" t="s">
        <v>153</v>
      </c>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row>
    <row r="32" spans="1:67" ht="63.75" customHeight="1">
      <c r="A32" s="15" t="s">
        <v>152</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Kosiei</dc:creator>
  <cp:keywords/>
  <dc:description/>
  <cp:lastModifiedBy>Manov</cp:lastModifiedBy>
  <dcterms:created xsi:type="dcterms:W3CDTF">2016-08-05T09:12:23Z</dcterms:created>
  <dcterms:modified xsi:type="dcterms:W3CDTF">2021-08-16T12:31:22Z</dcterms:modified>
  <cp:category/>
  <cp:version/>
  <cp:contentType/>
  <cp:contentStatus/>
</cp:coreProperties>
</file>